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n\Downloads\"/>
    </mc:Choice>
  </mc:AlternateContent>
  <xr:revisionPtr revIDLastSave="0" documentId="13_ncr:1_{5B659082-A89D-46BE-AFC7-CA90DBDCBED5}" xr6:coauthVersionLast="47" xr6:coauthVersionMax="47" xr10:uidLastSave="{00000000-0000-0000-0000-000000000000}"/>
  <bookViews>
    <workbookView xWindow="1125" yWindow="1125" windowWidth="34800" windowHeight="11295" xr2:uid="{6199D3FE-3FA6-46AD-A0E6-6D15782133E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" i="1" l="1"/>
  <c r="C65" i="1"/>
  <c r="D65" i="1"/>
  <c r="D17" i="1"/>
  <c r="C17" i="1"/>
  <c r="C68" i="1" s="1"/>
  <c r="B65" i="1"/>
  <c r="B17" i="1"/>
  <c r="D68" i="1" l="1"/>
  <c r="B68" i="1"/>
</calcChain>
</file>

<file path=xl/sharedStrings.xml><?xml version="1.0" encoding="utf-8"?>
<sst xmlns="http://schemas.openxmlformats.org/spreadsheetml/2006/main" count="71" uniqueCount="71">
  <si>
    <t>Driftsinntekter</t>
  </si>
  <si>
    <t>Kommentar</t>
  </si>
  <si>
    <t>3020 Sponsorinntekt</t>
  </si>
  <si>
    <t>3100 Salgsinntekt, avgitsfri</t>
  </si>
  <si>
    <t>3203 Medlemskontingentar</t>
  </si>
  <si>
    <t>3203 Salgsinntekt bruktbutikk</t>
  </si>
  <si>
    <t>3205 Utleige klubblokale</t>
  </si>
  <si>
    <t>3207 Salgsinntekt fotballskule</t>
  </si>
  <si>
    <t>3200 Grasrotandel Norsk Tipping</t>
  </si>
  <si>
    <t>3400 Offentlige tilskudd</t>
  </si>
  <si>
    <t>3901 Sponsorinntekter u/gjenytelse</t>
  </si>
  <si>
    <t>3995 Panteinntekt</t>
  </si>
  <si>
    <t>Sum inntekter</t>
  </si>
  <si>
    <t>Driftsutgifter</t>
  </si>
  <si>
    <t>4000-4650 Diverse varekostnad</t>
  </si>
  <si>
    <t>5000-5990 Lønnskostnad</t>
  </si>
  <si>
    <t>6000 Avskrivninger</t>
  </si>
  <si>
    <t>6300 Leie lokale</t>
  </si>
  <si>
    <t>6320 Renovasjon, vann, avløp</t>
  </si>
  <si>
    <t>6340 Strøm</t>
  </si>
  <si>
    <t>6341 Strømstøtte</t>
  </si>
  <si>
    <t>6360 Renhold</t>
  </si>
  <si>
    <t>6390 Annen kostnad lokaler</t>
  </si>
  <si>
    <t>6490 Annen leiekostnad</t>
  </si>
  <si>
    <t>6540 Inventar</t>
  </si>
  <si>
    <t>6550 Datautstyr</t>
  </si>
  <si>
    <t>6552 Programvare</t>
  </si>
  <si>
    <t>6570 Drakter/baller/sportstape</t>
  </si>
  <si>
    <t>6600 Rep/vedl bane</t>
  </si>
  <si>
    <t>6601 Rep vel hold klubbhus</t>
  </si>
  <si>
    <t>6620 Rep vedlk ustyr</t>
  </si>
  <si>
    <t>6690 Rep og vedlikhold annet</t>
  </si>
  <si>
    <t>6700 Revisjonshonorar</t>
  </si>
  <si>
    <t>6705 Regnskapshonorarer</t>
  </si>
  <si>
    <t>6710 Annet, fremmed tjenester</t>
  </si>
  <si>
    <t>6840 Aviser, tidskrifter, bøker</t>
  </si>
  <si>
    <t>6860 Møter, kurs, opdatering</t>
  </si>
  <si>
    <t>6920 Internett</t>
  </si>
  <si>
    <t>6940 Porto</t>
  </si>
  <si>
    <t>7100 Bilgodtgjørse</t>
  </si>
  <si>
    <t>7140 Reisekostnad</t>
  </si>
  <si>
    <t>7320 Reklamekostnad</t>
  </si>
  <si>
    <t>7401 Kontingent</t>
  </si>
  <si>
    <t>7410 Medlemskontigenter</t>
  </si>
  <si>
    <t>7420 Gaver/premier</t>
  </si>
  <si>
    <t>7510 Forsikringspremie</t>
  </si>
  <si>
    <t>7740 Bankgebyr</t>
  </si>
  <si>
    <t>7771 NIF Kostnader (buypass)</t>
  </si>
  <si>
    <t>7790 Kostnader, arrangement</t>
  </si>
  <si>
    <t>7792 Annen kostnad u/mva</t>
  </si>
  <si>
    <t>7793 Påmeldingsavgift, serie</t>
  </si>
  <si>
    <t>7794 Påmeldingsavgift, cuper</t>
  </si>
  <si>
    <t>7830 Tap på fordringer</t>
  </si>
  <si>
    <t>XXXX Andre kostnader / uforutsett</t>
  </si>
  <si>
    <t>Total, driftskostnader</t>
  </si>
  <si>
    <t>Driftsresultat</t>
  </si>
  <si>
    <t>Budsjett 2023</t>
  </si>
  <si>
    <t>Faktisk 2023</t>
  </si>
  <si>
    <t>Budsjett 2024</t>
  </si>
  <si>
    <t>3206 Kurs/opplæring</t>
  </si>
  <si>
    <t>6900 Telefon</t>
  </si>
  <si>
    <t>7130 Reisekostnad, oppg. Pliktig</t>
  </si>
  <si>
    <t>Høg i 2023 pga vidarefakturering av reklamemerker</t>
  </si>
  <si>
    <t>Litt låg I 2023 pga noko innbetalt i 2024. Forventer litt høgare kontingent</t>
  </si>
  <si>
    <t>3403 Cashback Spond (inkl lodd)</t>
  </si>
  <si>
    <t>3900 Andre driftsinntekter</t>
  </si>
  <si>
    <t>7141 Innbetalet egenandel cup/treningsleir/reiser etc</t>
  </si>
  <si>
    <t>Færre på treningsleir I år, men kanskje auke i bussbruk</t>
  </si>
  <si>
    <t>7798 Annen kostnad, fradragsberettiget</t>
  </si>
  <si>
    <t>7799 Annen kostnad, ikke fradragsberettiget</t>
  </si>
  <si>
    <t>Ført mot konto 7401 kontingent I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</si>
</sst>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/>
    <xf numFmtId="0" fontId="2" fillId="0" borderId="0" xfId="1" applyNumberFormat="1" applyFont="1" applyAlignment="1">
      <alignment horizontal="right" vertical="top"/>
    </xf>
    <xf numFmtId="164" fontId="2" fillId="0" borderId="0" xfId="1" applyNumberFormat="1" applyFont="1" applyFill="1"/>
    <xf numFmtId="164" fontId="0" fillId="0" borderId="0" xfId="1" applyNumberFormat="1" applyFont="1" applyFill="1"/>
    <xf numFmtId="0" fontId="2" fillId="2" borderId="0" xfId="1" applyNumberFormat="1" applyFont="1" applyFill="1" applyAlignment="1">
      <alignment horizontal="right" vertical="top"/>
    </xf>
    <xf numFmtId="164" fontId="0" fillId="2" borderId="0" xfId="1" applyNumberFormat="1" applyFont="1" applyFill="1"/>
    <xf numFmtId="164" fontId="2" fillId="2" borderId="0" xfId="1" applyNumberFormat="1" applyFont="1" applyFill="1"/>
    <xf numFmtId="10" fontId="0" fillId="0" borderId="0" xfId="2" applyNumberFormat="1" applyFont="1" applyFill="1"/>
  </cellXfs>
  <cellStyles count="3">
    <cellStyle name="Normal" xfId="0" builtinId="0"/>
    <cellStyle name="Prosent" xfId="2" builtinId="5"/>
    <cellStyle name="Tusenskilje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FED39-6AD2-47BB-9F7C-2791DD66AAC3}">
  <dimension ref="A1:E69"/>
  <sheetViews>
    <sheetView tabSelected="1" workbookViewId="0">
      <selection activeCell="D69" sqref="D69"/>
    </sheetView>
  </sheetViews>
  <sheetFormatPr defaultRowHeight="15" x14ac:dyDescent="0.25"/>
  <cols>
    <col min="1" max="1" width="41.7109375" customWidth="1"/>
    <col min="2" max="2" width="13.85546875" style="1" bestFit="1" customWidth="1"/>
    <col min="3" max="3" width="13.85546875" style="1" customWidth="1"/>
    <col min="4" max="4" width="18.140625" style="6" customWidth="1"/>
    <col min="5" max="5" width="77.7109375" customWidth="1"/>
  </cols>
  <sheetData>
    <row r="1" spans="1:5" x14ac:dyDescent="0.25">
      <c r="A1" s="2" t="s">
        <v>0</v>
      </c>
      <c r="B1" s="4" t="s">
        <v>56</v>
      </c>
      <c r="C1" s="4" t="s">
        <v>57</v>
      </c>
      <c r="D1" s="7" t="s">
        <v>58</v>
      </c>
      <c r="E1" s="2" t="s">
        <v>1</v>
      </c>
    </row>
    <row r="2" spans="1:5" x14ac:dyDescent="0.25">
      <c r="A2" t="s">
        <v>2</v>
      </c>
      <c r="B2" s="1">
        <v>420000</v>
      </c>
      <c r="C2" s="1">
        <v>583328</v>
      </c>
      <c r="D2" s="8">
        <v>500000</v>
      </c>
      <c r="E2" t="s">
        <v>62</v>
      </c>
    </row>
    <row r="3" spans="1:5" x14ac:dyDescent="0.25">
      <c r="A3" t="s">
        <v>3</v>
      </c>
      <c r="B3" s="1">
        <v>300000</v>
      </c>
      <c r="C3" s="1">
        <v>345166</v>
      </c>
      <c r="D3" s="8">
        <v>350000</v>
      </c>
    </row>
    <row r="4" spans="1:5" x14ac:dyDescent="0.25">
      <c r="A4" t="s">
        <v>4</v>
      </c>
      <c r="B4" s="1">
        <v>425000</v>
      </c>
      <c r="C4" s="1">
        <v>372995</v>
      </c>
      <c r="D4" s="8">
        <v>425000</v>
      </c>
      <c r="E4" t="s">
        <v>63</v>
      </c>
    </row>
    <row r="5" spans="1:5" x14ac:dyDescent="0.25">
      <c r="A5" t="s">
        <v>5</v>
      </c>
      <c r="B5" s="1">
        <v>175000</v>
      </c>
      <c r="C5" s="1">
        <v>194000</v>
      </c>
      <c r="D5" s="8">
        <v>200000</v>
      </c>
    </row>
    <row r="6" spans="1:5" x14ac:dyDescent="0.25">
      <c r="A6" t="s">
        <v>6</v>
      </c>
      <c r="B6" s="1">
        <v>30000</v>
      </c>
      <c r="C6" s="1">
        <v>89500</v>
      </c>
      <c r="D6" s="8">
        <v>90000</v>
      </c>
    </row>
    <row r="7" spans="1:5" x14ac:dyDescent="0.25">
      <c r="A7" t="s">
        <v>59</v>
      </c>
      <c r="C7" s="1">
        <v>26500</v>
      </c>
      <c r="D7" s="8">
        <v>26500</v>
      </c>
    </row>
    <row r="8" spans="1:5" x14ac:dyDescent="0.25">
      <c r="A8" t="s">
        <v>7</v>
      </c>
      <c r="B8" s="1">
        <v>100000</v>
      </c>
      <c r="C8" s="1">
        <v>121200</v>
      </c>
      <c r="D8" s="8">
        <v>125000</v>
      </c>
    </row>
    <row r="9" spans="1:5" x14ac:dyDescent="0.25">
      <c r="D9" s="8"/>
    </row>
    <row r="10" spans="1:5" x14ac:dyDescent="0.25">
      <c r="A10" t="s">
        <v>8</v>
      </c>
      <c r="B10" s="1">
        <v>200000</v>
      </c>
      <c r="C10" s="1">
        <v>197100</v>
      </c>
      <c r="D10" s="8">
        <v>220000</v>
      </c>
    </row>
    <row r="11" spans="1:5" x14ac:dyDescent="0.25">
      <c r="A11" t="s">
        <v>9</v>
      </c>
      <c r="B11" s="1">
        <v>700000</v>
      </c>
      <c r="C11" s="1">
        <v>1175580</v>
      </c>
      <c r="D11" s="8">
        <v>1000000</v>
      </c>
    </row>
    <row r="12" spans="1:5" x14ac:dyDescent="0.25">
      <c r="A12" t="s">
        <v>65</v>
      </c>
      <c r="B12" s="1">
        <v>150000</v>
      </c>
      <c r="C12" s="1">
        <v>30900</v>
      </c>
      <c r="D12" s="8">
        <v>30000</v>
      </c>
    </row>
    <row r="13" spans="1:5" x14ac:dyDescent="0.25">
      <c r="A13" t="s">
        <v>64</v>
      </c>
      <c r="C13" s="1">
        <v>27014.66</v>
      </c>
      <c r="D13" s="8">
        <v>30000</v>
      </c>
    </row>
    <row r="14" spans="1:5" x14ac:dyDescent="0.25">
      <c r="A14" t="s">
        <v>10</v>
      </c>
      <c r="B14" s="1">
        <v>100000</v>
      </c>
      <c r="C14" s="1">
        <v>190000</v>
      </c>
      <c r="D14" s="8">
        <v>100000</v>
      </c>
    </row>
    <row r="15" spans="1:5" x14ac:dyDescent="0.25">
      <c r="A15" t="s">
        <v>11</v>
      </c>
      <c r="B15" s="1">
        <v>160000</v>
      </c>
      <c r="C15" s="1">
        <v>79149</v>
      </c>
      <c r="D15" s="8">
        <v>100000</v>
      </c>
    </row>
    <row r="16" spans="1:5" x14ac:dyDescent="0.25">
      <c r="D16" s="8"/>
    </row>
    <row r="17" spans="1:4" x14ac:dyDescent="0.25">
      <c r="A17" s="2" t="s">
        <v>12</v>
      </c>
      <c r="B17" s="3">
        <f>SUM(B2:B15)</f>
        <v>2760000</v>
      </c>
      <c r="C17" s="3">
        <f>SUM(C2:C16)</f>
        <v>3432432.66</v>
      </c>
      <c r="D17" s="9">
        <f>SUM(D2:D16)</f>
        <v>3196500</v>
      </c>
    </row>
    <row r="18" spans="1:4" x14ac:dyDescent="0.25">
      <c r="D18" s="8"/>
    </row>
    <row r="19" spans="1:4" x14ac:dyDescent="0.25">
      <c r="A19" s="2" t="s">
        <v>13</v>
      </c>
      <c r="D19" s="8"/>
    </row>
    <row r="20" spans="1:4" x14ac:dyDescent="0.25">
      <c r="A20" t="s">
        <v>14</v>
      </c>
      <c r="B20" s="1">
        <v>60000</v>
      </c>
      <c r="C20" s="1">
        <v>111265</v>
      </c>
      <c r="D20" s="8">
        <v>130000</v>
      </c>
    </row>
    <row r="21" spans="1:4" x14ac:dyDescent="0.25">
      <c r="A21" t="s">
        <v>15</v>
      </c>
      <c r="B21" s="1">
        <v>225000</v>
      </c>
      <c r="C21" s="1">
        <v>252943</v>
      </c>
      <c r="D21" s="8">
        <v>260000</v>
      </c>
    </row>
    <row r="22" spans="1:4" x14ac:dyDescent="0.25">
      <c r="A22" t="s">
        <v>16</v>
      </c>
      <c r="B22" s="1">
        <v>253810</v>
      </c>
      <c r="C22" s="1">
        <v>308176</v>
      </c>
      <c r="D22" s="8">
        <v>350000</v>
      </c>
    </row>
    <row r="23" spans="1:4" x14ac:dyDescent="0.25">
      <c r="A23" t="s">
        <v>17</v>
      </c>
      <c r="B23" s="1">
        <v>25000</v>
      </c>
      <c r="C23" s="1">
        <v>10500</v>
      </c>
      <c r="D23" s="8">
        <v>15000</v>
      </c>
    </row>
    <row r="24" spans="1:4" x14ac:dyDescent="0.25">
      <c r="A24" t="s">
        <v>18</v>
      </c>
      <c r="B24" s="1">
        <v>15000</v>
      </c>
      <c r="C24" s="1">
        <v>19928</v>
      </c>
      <c r="D24" s="8">
        <v>22000</v>
      </c>
    </row>
    <row r="25" spans="1:4" x14ac:dyDescent="0.25">
      <c r="A25" t="s">
        <v>19</v>
      </c>
      <c r="B25" s="1">
        <v>120000</v>
      </c>
      <c r="C25" s="1">
        <v>86863</v>
      </c>
      <c r="D25" s="8">
        <v>90000</v>
      </c>
    </row>
    <row r="26" spans="1:4" x14ac:dyDescent="0.25">
      <c r="A26" t="s">
        <v>20</v>
      </c>
      <c r="B26" s="1">
        <v>-20000</v>
      </c>
      <c r="D26" s="8">
        <v>0</v>
      </c>
    </row>
    <row r="27" spans="1:4" x14ac:dyDescent="0.25">
      <c r="A27" t="s">
        <v>21</v>
      </c>
      <c r="B27" s="1">
        <v>35000</v>
      </c>
      <c r="C27" s="1">
        <v>37754</v>
      </c>
      <c r="D27" s="8">
        <v>55000</v>
      </c>
    </row>
    <row r="28" spans="1:4" x14ac:dyDescent="0.25">
      <c r="A28" t="s">
        <v>22</v>
      </c>
      <c r="B28" s="1">
        <v>55000</v>
      </c>
      <c r="C28" s="1">
        <v>190</v>
      </c>
      <c r="D28" s="8">
        <v>0</v>
      </c>
    </row>
    <row r="29" spans="1:4" x14ac:dyDescent="0.25">
      <c r="A29" t="s">
        <v>23</v>
      </c>
      <c r="B29" s="1">
        <v>2000</v>
      </c>
      <c r="C29" s="1">
        <v>53910</v>
      </c>
      <c r="D29" s="8">
        <v>54000</v>
      </c>
    </row>
    <row r="30" spans="1:4" x14ac:dyDescent="0.25">
      <c r="A30" t="s">
        <v>24</v>
      </c>
      <c r="B30" s="1">
        <v>40000</v>
      </c>
      <c r="C30" s="1">
        <v>3805</v>
      </c>
      <c r="D30" s="8">
        <v>25000</v>
      </c>
    </row>
    <row r="31" spans="1:4" x14ac:dyDescent="0.25">
      <c r="A31" t="s">
        <v>25</v>
      </c>
      <c r="B31" s="1">
        <v>0</v>
      </c>
      <c r="C31" s="1">
        <v>5551.73</v>
      </c>
      <c r="D31" s="8">
        <v>5000</v>
      </c>
    </row>
    <row r="32" spans="1:4" x14ac:dyDescent="0.25">
      <c r="A32" t="s">
        <v>26</v>
      </c>
      <c r="B32" s="1">
        <v>0</v>
      </c>
      <c r="C32" s="1">
        <v>4479</v>
      </c>
      <c r="D32" s="8">
        <v>4000</v>
      </c>
    </row>
    <row r="33" spans="1:5" x14ac:dyDescent="0.25">
      <c r="A33" t="s">
        <v>27</v>
      </c>
      <c r="B33" s="1">
        <v>550000</v>
      </c>
      <c r="C33" s="1">
        <v>815975</v>
      </c>
      <c r="D33" s="8">
        <v>650000</v>
      </c>
    </row>
    <row r="34" spans="1:5" x14ac:dyDescent="0.25">
      <c r="A34" t="s">
        <v>28</v>
      </c>
      <c r="B34" s="1">
        <v>15000</v>
      </c>
      <c r="C34" s="1">
        <v>19451</v>
      </c>
      <c r="D34" s="8">
        <v>30000</v>
      </c>
    </row>
    <row r="35" spans="1:5" x14ac:dyDescent="0.25">
      <c r="A35" t="s">
        <v>29</v>
      </c>
      <c r="B35" s="1">
        <v>25000</v>
      </c>
      <c r="C35" s="1">
        <v>18073</v>
      </c>
      <c r="D35" s="8">
        <v>35000</v>
      </c>
    </row>
    <row r="36" spans="1:5" x14ac:dyDescent="0.25">
      <c r="A36" t="s">
        <v>30</v>
      </c>
      <c r="B36" s="1">
        <v>27690</v>
      </c>
      <c r="D36" s="8">
        <v>30000</v>
      </c>
    </row>
    <row r="37" spans="1:5" x14ac:dyDescent="0.25">
      <c r="A37" t="s">
        <v>31</v>
      </c>
      <c r="B37" s="1">
        <v>5000</v>
      </c>
      <c r="C37" s="1">
        <v>64503</v>
      </c>
      <c r="D37" s="8">
        <v>50000</v>
      </c>
    </row>
    <row r="38" spans="1:5" x14ac:dyDescent="0.25">
      <c r="A38" t="s">
        <v>32</v>
      </c>
      <c r="B38" s="1">
        <v>18000</v>
      </c>
      <c r="C38" s="1">
        <v>0</v>
      </c>
      <c r="D38" s="8">
        <v>0</v>
      </c>
    </row>
    <row r="39" spans="1:5" x14ac:dyDescent="0.25">
      <c r="A39" t="s">
        <v>33</v>
      </c>
      <c r="B39" s="1">
        <v>170000</v>
      </c>
      <c r="C39" s="1">
        <v>201080</v>
      </c>
      <c r="D39" s="8">
        <v>190000</v>
      </c>
    </row>
    <row r="40" spans="1:5" x14ac:dyDescent="0.25">
      <c r="A40" t="s">
        <v>34</v>
      </c>
      <c r="B40" s="1">
        <v>25000</v>
      </c>
      <c r="C40" s="1">
        <v>5667</v>
      </c>
      <c r="D40" s="8">
        <v>25000</v>
      </c>
    </row>
    <row r="41" spans="1:5" x14ac:dyDescent="0.25">
      <c r="A41" t="s">
        <v>35</v>
      </c>
      <c r="B41" s="1">
        <v>500</v>
      </c>
      <c r="D41" s="8"/>
    </row>
    <row r="42" spans="1:5" x14ac:dyDescent="0.25">
      <c r="A42" t="s">
        <v>36</v>
      </c>
      <c r="B42" s="1">
        <v>25000</v>
      </c>
      <c r="D42" s="8"/>
    </row>
    <row r="43" spans="1:5" x14ac:dyDescent="0.25">
      <c r="A43" t="s">
        <v>60</v>
      </c>
      <c r="C43" s="1">
        <v>4348.6099999999997</v>
      </c>
      <c r="D43" s="8">
        <v>0</v>
      </c>
    </row>
    <row r="44" spans="1:5" x14ac:dyDescent="0.25">
      <c r="A44" t="s">
        <v>37</v>
      </c>
      <c r="B44" s="1">
        <v>10000</v>
      </c>
      <c r="C44" s="1">
        <v>20758</v>
      </c>
      <c r="D44" s="8">
        <v>25000</v>
      </c>
    </row>
    <row r="45" spans="1:5" x14ac:dyDescent="0.25">
      <c r="A45" t="s">
        <v>38</v>
      </c>
      <c r="B45" s="1">
        <v>0</v>
      </c>
      <c r="D45" s="8"/>
    </row>
    <row r="46" spans="1:5" x14ac:dyDescent="0.25">
      <c r="A46" t="s">
        <v>39</v>
      </c>
      <c r="B46" s="1">
        <v>5000</v>
      </c>
      <c r="C46" s="1">
        <v>3696</v>
      </c>
      <c r="D46" s="8">
        <v>4000</v>
      </c>
    </row>
    <row r="47" spans="1:5" x14ac:dyDescent="0.25">
      <c r="A47" t="s">
        <v>61</v>
      </c>
      <c r="C47" s="1">
        <v>7853</v>
      </c>
      <c r="D47" s="8">
        <v>8000</v>
      </c>
    </row>
    <row r="48" spans="1:5" x14ac:dyDescent="0.25">
      <c r="A48" t="s">
        <v>40</v>
      </c>
      <c r="B48" s="1">
        <v>300000</v>
      </c>
      <c r="C48" s="1">
        <v>514130</v>
      </c>
      <c r="D48" s="8">
        <v>400000</v>
      </c>
      <c r="E48" t="s">
        <v>67</v>
      </c>
    </row>
    <row r="49" spans="1:5" x14ac:dyDescent="0.25">
      <c r="A49" t="s">
        <v>66</v>
      </c>
      <c r="C49" s="1">
        <v>-308360</v>
      </c>
      <c r="D49" s="8">
        <v>-200000</v>
      </c>
    </row>
    <row r="50" spans="1:5" x14ac:dyDescent="0.25">
      <c r="A50" t="s">
        <v>41</v>
      </c>
      <c r="B50" s="1">
        <v>45000</v>
      </c>
      <c r="C50" s="1">
        <v>116898.9</v>
      </c>
      <c r="D50" s="8">
        <v>40000</v>
      </c>
    </row>
    <row r="51" spans="1:5" x14ac:dyDescent="0.25">
      <c r="A51" t="s">
        <v>42</v>
      </c>
      <c r="B51" s="1">
        <v>2500</v>
      </c>
      <c r="C51" s="1">
        <v>139636</v>
      </c>
      <c r="D51" s="8">
        <v>25000</v>
      </c>
    </row>
    <row r="52" spans="1:5" x14ac:dyDescent="0.25">
      <c r="A52" t="s">
        <v>43</v>
      </c>
      <c r="B52" s="1">
        <v>30000</v>
      </c>
      <c r="C52" s="1">
        <v>1000</v>
      </c>
      <c r="D52" s="8">
        <v>10000</v>
      </c>
    </row>
    <row r="53" spans="1:5" x14ac:dyDescent="0.25">
      <c r="A53" t="s">
        <v>44</v>
      </c>
      <c r="B53" s="1">
        <v>20000</v>
      </c>
      <c r="C53" s="1">
        <v>22425</v>
      </c>
      <c r="D53" s="8">
        <v>22000</v>
      </c>
    </row>
    <row r="54" spans="1:5" x14ac:dyDescent="0.25">
      <c r="A54" t="s">
        <v>45</v>
      </c>
      <c r="B54" s="1">
        <v>85000</v>
      </c>
      <c r="C54" s="1">
        <v>78720</v>
      </c>
      <c r="D54" s="8">
        <v>80000</v>
      </c>
    </row>
    <row r="55" spans="1:5" x14ac:dyDescent="0.25">
      <c r="A55" t="s">
        <v>46</v>
      </c>
      <c r="B55" s="1">
        <v>14000</v>
      </c>
      <c r="C55" s="1">
        <v>15893</v>
      </c>
      <c r="D55" s="8">
        <v>16000</v>
      </c>
    </row>
    <row r="56" spans="1:5" x14ac:dyDescent="0.25">
      <c r="A56" t="s">
        <v>47</v>
      </c>
      <c r="B56" s="1">
        <v>9000</v>
      </c>
      <c r="D56" s="8"/>
    </row>
    <row r="57" spans="1:5" x14ac:dyDescent="0.25">
      <c r="A57" t="s">
        <v>48</v>
      </c>
      <c r="B57" s="1">
        <v>30000</v>
      </c>
      <c r="C57" s="1">
        <v>58066</v>
      </c>
      <c r="D57" s="8">
        <v>60000</v>
      </c>
    </row>
    <row r="58" spans="1:5" x14ac:dyDescent="0.25">
      <c r="A58" t="s">
        <v>49</v>
      </c>
      <c r="B58" s="1">
        <v>5000</v>
      </c>
      <c r="C58" s="1">
        <v>2800</v>
      </c>
      <c r="D58" s="8">
        <v>5000</v>
      </c>
    </row>
    <row r="59" spans="1:5" x14ac:dyDescent="0.25">
      <c r="A59" t="s">
        <v>50</v>
      </c>
      <c r="B59" s="1">
        <v>95000</v>
      </c>
      <c r="C59" s="1">
        <v>26650</v>
      </c>
      <c r="D59" s="8">
        <v>150000</v>
      </c>
      <c r="E59" t="s">
        <v>70</v>
      </c>
    </row>
    <row r="60" spans="1:5" x14ac:dyDescent="0.25">
      <c r="A60" t="s">
        <v>51</v>
      </c>
      <c r="B60" s="1">
        <v>225000</v>
      </c>
      <c r="C60" s="1">
        <v>235528</v>
      </c>
      <c r="D60" s="8">
        <v>250000</v>
      </c>
    </row>
    <row r="61" spans="1:5" x14ac:dyDescent="0.25">
      <c r="A61" t="s">
        <v>68</v>
      </c>
      <c r="C61" s="1">
        <v>-500</v>
      </c>
      <c r="D61" s="8"/>
    </row>
    <row r="62" spans="1:5" x14ac:dyDescent="0.25">
      <c r="A62" t="s">
        <v>69</v>
      </c>
      <c r="B62" s="1">
        <v>2500</v>
      </c>
      <c r="C62" s="1">
        <v>2293.44</v>
      </c>
      <c r="D62" s="8">
        <v>1500</v>
      </c>
    </row>
    <row r="63" spans="1:5" x14ac:dyDescent="0.25">
      <c r="A63" t="s">
        <v>52</v>
      </c>
      <c r="B63" s="1">
        <v>10000</v>
      </c>
      <c r="C63" s="1">
        <v>26625</v>
      </c>
      <c r="D63" s="8">
        <v>30000</v>
      </c>
    </row>
    <row r="64" spans="1:5" x14ac:dyDescent="0.25">
      <c r="A64" t="s">
        <v>53</v>
      </c>
      <c r="B64" s="1">
        <v>50000</v>
      </c>
      <c r="D64" s="8">
        <v>75000</v>
      </c>
    </row>
    <row r="65" spans="1:4" x14ac:dyDescent="0.25">
      <c r="A65" s="2" t="s">
        <v>54</v>
      </c>
      <c r="B65" s="3">
        <f>SUM(B20:B64)</f>
        <v>2610000</v>
      </c>
      <c r="C65" s="3">
        <f>SUM(C20:C64)</f>
        <v>2988574.6799999997</v>
      </c>
      <c r="D65" s="9">
        <f>SUM(D20:D64)</f>
        <v>3021500</v>
      </c>
    </row>
    <row r="66" spans="1:4" x14ac:dyDescent="0.25">
      <c r="D66" s="8"/>
    </row>
    <row r="67" spans="1:4" x14ac:dyDescent="0.25">
      <c r="D67" s="8"/>
    </row>
    <row r="68" spans="1:4" x14ac:dyDescent="0.25">
      <c r="A68" s="2" t="s">
        <v>55</v>
      </c>
      <c r="B68" s="3">
        <f>B17-B65</f>
        <v>150000</v>
      </c>
      <c r="C68" s="5">
        <f>C17-C65</f>
        <v>443857.98000000045</v>
      </c>
      <c r="D68" s="9">
        <f>D17-D65</f>
        <v>175000</v>
      </c>
    </row>
    <row r="69" spans="1:4" x14ac:dyDescent="0.25">
      <c r="D69" s="10">
        <f>D68/D17</f>
        <v>5.4747379946816832E-2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61B7F42052EA48B1A4C7E95DAABE28" ma:contentTypeVersion="15" ma:contentTypeDescription="Create a new document." ma:contentTypeScope="" ma:versionID="dc2ac3bb538bec0a68645c0740d30564">
  <xsd:schema xmlns:xsd="http://www.w3.org/2001/XMLSchema" xmlns:xs="http://www.w3.org/2001/XMLSchema" xmlns:p="http://schemas.microsoft.com/office/2006/metadata/properties" xmlns:ns3="598c1e6b-2947-4977-b494-b10cac35ad0c" xmlns:ns4="0011e86a-798d-462c-960d-0bd735867967" targetNamespace="http://schemas.microsoft.com/office/2006/metadata/properties" ma:root="true" ma:fieldsID="86243123e8208341b4741a3dd9aa8716" ns3:_="" ns4:_="">
    <xsd:import namespace="598c1e6b-2947-4977-b494-b10cac35ad0c"/>
    <xsd:import namespace="0011e86a-798d-462c-960d-0bd735867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c1e6b-2947-4977-b494-b10cac35ad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1e86a-798d-462c-960d-0bd735867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011e86a-798d-462c-960d-0bd735867967" xsi:nil="true"/>
  </documentManagement>
</p:properties>
</file>

<file path=customXml/itemProps1.xml><?xml version="1.0" encoding="utf-8"?>
<ds:datastoreItem xmlns:ds="http://schemas.openxmlformats.org/officeDocument/2006/customXml" ds:itemID="{DBD5E699-ECE1-4353-9BC9-66FCBC4AC1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9AE630-F4E6-4AEE-B207-37813C9E50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8c1e6b-2947-4977-b494-b10cac35ad0c"/>
    <ds:schemaRef ds:uri="0011e86a-798d-462c-960d-0bd735867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D4395-F0A5-44CC-9D8D-B324D63D9712}">
  <ds:schemaRefs>
    <ds:schemaRef ds:uri="http://schemas.microsoft.com/office/2006/metadata/properties"/>
    <ds:schemaRef ds:uri="http://schemas.microsoft.com/office/infopath/2007/PartnerControls"/>
    <ds:schemaRef ds:uri="0011e86a-798d-462c-960d-0bd73586796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Vik</dc:creator>
  <cp:keywords/>
  <dc:description/>
  <cp:lastModifiedBy>Johnny Vik</cp:lastModifiedBy>
  <cp:revision/>
  <dcterms:created xsi:type="dcterms:W3CDTF">2023-03-18T18:17:02Z</dcterms:created>
  <dcterms:modified xsi:type="dcterms:W3CDTF">2024-03-12T22:14:11Z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0x0101000B61B7F42052EA48B1A4C7E95DAABE28</vt:lpwstr>
  </property>
</Properties>
</file>